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<sst xmlns="http://schemas.openxmlformats.org/spreadsheetml/2006/main" count="339" uniqueCount="111">
  <si>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</si>
  <si>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</si>
  <si>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</si>
  <si>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</si>
  <si>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</si>
  <si>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</si>
  <si>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</si>
  <si>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</si>
  <si>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</si>
  <si>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</si>
  <si>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</si>
  <si>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</si>
  <si>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</si>
  <si>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</si>
  <si>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</si>
  <si>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</si>
  <si>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</si>
  <si>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</si>
  <si>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</si>
  <si>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</si>
  <si>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</si>
  <si>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</si>
  <si>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</si>
  <si>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</si>
  <si>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</si>
  <si>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</si>
  <si>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</si>
  <si>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</si>
  <si>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</si>
  <si>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</si>
  <si>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</si>
  <si>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</si>
  <si>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</si>
  <si>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</si>
  <si>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</si>
  <si>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</si>
  <si>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</si>
  <si>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</si>
  <si>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</si>
  <si>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</si>
  <si>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</si>
  <si>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</si>
  <si>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</si>
  <si>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</si>
  <si>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</si>
  <si>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</si>
  <si>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</si>
  <si>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</si>
  <si>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</si>
  <si>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</si>
  <si>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</si>
  <si>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</si>
  <si>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</si>
  <si>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</si>
  <si>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</si>
  <si>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</si>
  <si>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</si>
  <si>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</si>
  <si>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</si>
  <si>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</si>
  <si>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</si>
  <si>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</si>
  <si>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</si>
  <si>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</si>
  <si>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</si>
  <si>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</si>
  <si>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</si>
  <si>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</si>
  <si>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</si>
  <si>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</si>
  <si>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</si>
  <si>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</si>
  <si>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</si>
  <si>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</si>
  <si>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</si>
  <si>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</si>
  <si>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</si>
  <si>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</si>
  <si>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</si>
  <si>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</si>
  <si>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</si>
  <si>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</si>
  <si>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</si>
  <si>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</si>
  <si>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</si>
  <si>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</si>
  <si>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</si>
  <si>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</si>
  <si>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</si>
  <si>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</si>
  <si>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</si>
  <si>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</si>
  <si>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</si>
  <si>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</si>
  <si>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</si>
  <si>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</si>
  <si>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</si>
  <si>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</si>
  <si>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</si>
  <si>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</si>
  <si>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</si>
  <si>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</si>
  <si>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</si>
  <si>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</si>
  <si>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</si>
  <si>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</si>
  <si>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Зміни до розпису станом на 19.09.2014р. :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</si>
  <si>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</si>
  <si>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23.09.2014</t>
    </r>
    <r>
      <rPr>
        <sz val="10"/>
        <rFont val="Times New Roman"/>
        <family val="1"/>
      </rPr>
      <t xml:space="preserve"> (тис.грн.)</t>
    </r>
  </si>
  <si>
    <t>станом на 23.09.2014 р.</t>
  </si>
  <si>
    <r>
      <t xml:space="preserve">станом на 23.09.2014р.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</si>
</sst>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364731"/>
        <c:axId val="62195168"/>
      </c:lineChart>
      <c:catAx>
        <c:axId val="43647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95168"/>
        <c:crosses val="autoZero"/>
        <c:auto val="0"/>
        <c:lblOffset val="100"/>
        <c:tickLblSkip val="1"/>
        <c:noMultiLvlLbl val="0"/>
      </c:catAx>
      <c:valAx>
        <c:axId val="62195168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6473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23.09.2014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287459.5</c:v>
                </c:pt>
                <c:pt idx="1">
                  <c:v>57702.1</c:v>
                </c:pt>
                <c:pt idx="2">
                  <c:v>1056.6</c:v>
                </c:pt>
                <c:pt idx="3">
                  <c:v>794.5</c:v>
                </c:pt>
                <c:pt idx="4">
                  <c:v>5113.5</c:v>
                </c:pt>
                <c:pt idx="5">
                  <c:v>5256.5</c:v>
                </c:pt>
                <c:pt idx="6">
                  <c:v>2400</c:v>
                </c:pt>
                <c:pt idx="7">
                  <c:v>3780.2999999999447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273482.7</c:v>
                </c:pt>
                <c:pt idx="1">
                  <c:v>56330.8</c:v>
                </c:pt>
                <c:pt idx="2">
                  <c:v>-415.95</c:v>
                </c:pt>
                <c:pt idx="3">
                  <c:v>759.2</c:v>
                </c:pt>
                <c:pt idx="4">
                  <c:v>4832.6</c:v>
                </c:pt>
                <c:pt idx="5">
                  <c:v>5365.42</c:v>
                </c:pt>
                <c:pt idx="6">
                  <c:v>2116.5</c:v>
                </c:pt>
                <c:pt idx="7">
                  <c:v>1425.12999999995</c:v>
                </c:pt>
              </c:numCache>
            </c:numRef>
          </c:val>
          <c:shape val="box"/>
        </c:ser>
        <c:shape val="box"/>
        <c:axId val="14590801"/>
        <c:axId val="52606270"/>
      </c:bar3DChart>
      <c:catAx>
        <c:axId val="14590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2606270"/>
        <c:crosses val="autoZero"/>
        <c:auto val="1"/>
        <c:lblOffset val="100"/>
        <c:tickLblSkip val="1"/>
        <c:noMultiLvlLbl val="0"/>
      </c:catAx>
      <c:valAx>
        <c:axId val="52606270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90801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12927.429999999998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2358.2</c:v>
                </c:pt>
              </c:numCache>
            </c:numRef>
          </c:val>
        </c:ser>
        <c:axId val="18471911"/>
        <c:axId val="25929628"/>
      </c:barChart>
      <c:catAx>
        <c:axId val="18471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29628"/>
        <c:crosses val="autoZero"/>
        <c:auto val="1"/>
        <c:lblOffset val="100"/>
        <c:tickLblSkip val="1"/>
        <c:noMultiLvlLbl val="0"/>
      </c:catAx>
      <c:valAx>
        <c:axId val="25929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71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1723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1754.73</c:v>
                </c:pt>
              </c:numCache>
            </c:numRef>
          </c:val>
        </c:ser>
        <c:axId val="25982573"/>
        <c:axId val="28365098"/>
      </c:barChart>
      <c:catAx>
        <c:axId val="25982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65098"/>
        <c:crosses val="autoZero"/>
        <c:auto val="1"/>
        <c:lblOffset val="100"/>
        <c:tickLblSkip val="1"/>
        <c:noMultiLvlLbl val="0"/>
      </c:catAx>
      <c:valAx>
        <c:axId val="28365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82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52512.6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58971.8</c:v>
                </c:pt>
              </c:numCache>
            </c:numRef>
          </c:val>
        </c:ser>
        <c:axId val="1360995"/>
        <c:axId val="61244776"/>
      </c:barChart>
      <c:catAx>
        <c:axId val="1360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44776"/>
        <c:crosses val="autoZero"/>
        <c:auto val="1"/>
        <c:lblOffset val="100"/>
        <c:tickLblSkip val="1"/>
        <c:noMultiLvlLbl val="0"/>
      </c:catAx>
      <c:valAx>
        <c:axId val="61244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7319137"/>
        <c:axId val="48986382"/>
      </c:lineChart>
      <c:catAx>
        <c:axId val="473191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86382"/>
        <c:crosses val="autoZero"/>
        <c:auto val="0"/>
        <c:lblOffset val="100"/>
        <c:tickLblSkip val="1"/>
        <c:noMultiLvlLbl val="0"/>
      </c:catAx>
      <c:valAx>
        <c:axId val="4898638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3191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6903543"/>
        <c:axId val="10522604"/>
      </c:lineChart>
      <c:catAx>
        <c:axId val="569035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22604"/>
        <c:crosses val="autoZero"/>
        <c:auto val="0"/>
        <c:lblOffset val="100"/>
        <c:tickLblSkip val="1"/>
        <c:noMultiLvlLbl val="0"/>
      </c:catAx>
      <c:valAx>
        <c:axId val="1052260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9035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755133"/>
        <c:axId val="34763258"/>
      </c:lineChart>
      <c:catAx>
        <c:axId val="37551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63258"/>
        <c:crosses val="autoZero"/>
        <c:auto val="0"/>
        <c:lblOffset val="100"/>
        <c:tickLblSkip val="1"/>
        <c:noMultiLvlLbl val="0"/>
      </c:catAx>
      <c:valAx>
        <c:axId val="3476325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5513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0842739"/>
        <c:axId val="65508024"/>
      </c:lineChart>
      <c:catAx>
        <c:axId val="208427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08024"/>
        <c:crosses val="autoZero"/>
        <c:auto val="0"/>
        <c:lblOffset val="100"/>
        <c:tickLblSkip val="1"/>
        <c:noMultiLvlLbl val="0"/>
      </c:catAx>
      <c:valAx>
        <c:axId val="6550802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84273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2179929"/>
        <c:axId val="46633382"/>
      </c:lineChart>
      <c:catAx>
        <c:axId val="621799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33382"/>
        <c:crosses val="autoZero"/>
        <c:auto val="0"/>
        <c:lblOffset val="100"/>
        <c:tickLblSkip val="1"/>
        <c:noMultiLvlLbl val="0"/>
      </c:catAx>
      <c:valAx>
        <c:axId val="46633382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799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8127407"/>
        <c:axId val="10426948"/>
      </c:lineChart>
      <c:catAx>
        <c:axId val="181274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26948"/>
        <c:crosses val="autoZero"/>
        <c:auto val="0"/>
        <c:lblOffset val="100"/>
        <c:tickLblSkip val="1"/>
        <c:noMultiLvlLbl val="0"/>
      </c:catAx>
      <c:valAx>
        <c:axId val="1042694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1274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6559477"/>
        <c:axId val="42386450"/>
      </c:lineChart>
      <c:catAx>
        <c:axId val="665594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86450"/>
        <c:crosses val="autoZero"/>
        <c:auto val="0"/>
        <c:lblOffset val="100"/>
        <c:tickLblSkip val="1"/>
        <c:noMultiLvlLbl val="0"/>
      </c:catAx>
      <c:valAx>
        <c:axId val="4238645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5594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вересень!$J$4:$J$19</c:f>
              <c:numCache>
                <c:ptCount val="16"/>
                <c:pt idx="0">
                  <c:v>693.5</c:v>
                </c:pt>
                <c:pt idx="1">
                  <c:v>820.4</c:v>
                </c:pt>
                <c:pt idx="2">
                  <c:v>1073.5</c:v>
                </c:pt>
                <c:pt idx="3">
                  <c:v>2126.2</c:v>
                </c:pt>
                <c:pt idx="4">
                  <c:v>4939.5</c:v>
                </c:pt>
                <c:pt idx="5">
                  <c:v>1241.84</c:v>
                </c:pt>
                <c:pt idx="6">
                  <c:v>936.1</c:v>
                </c:pt>
                <c:pt idx="7">
                  <c:v>851.6</c:v>
                </c:pt>
                <c:pt idx="8">
                  <c:v>558.3</c:v>
                </c:pt>
                <c:pt idx="9">
                  <c:v>1256.2</c:v>
                </c:pt>
                <c:pt idx="10">
                  <c:v>2109.7</c:v>
                </c:pt>
                <c:pt idx="11">
                  <c:v>2248.6</c:v>
                </c:pt>
                <c:pt idx="12">
                  <c:v>928.2</c:v>
                </c:pt>
                <c:pt idx="13">
                  <c:v>1209.5</c:v>
                </c:pt>
                <c:pt idx="14">
                  <c:v>2235</c:v>
                </c:pt>
                <c:pt idx="15">
                  <c:v>3105.1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1645.8274999999999</c:v>
                </c:pt>
                <c:pt idx="1">
                  <c:v>1645.8</c:v>
                </c:pt>
                <c:pt idx="2">
                  <c:v>1645.8</c:v>
                </c:pt>
                <c:pt idx="3">
                  <c:v>1645.8</c:v>
                </c:pt>
                <c:pt idx="4">
                  <c:v>1645.8</c:v>
                </c:pt>
                <c:pt idx="5">
                  <c:v>1645.8</c:v>
                </c:pt>
                <c:pt idx="6">
                  <c:v>1645.8</c:v>
                </c:pt>
                <c:pt idx="7">
                  <c:v>1645.8</c:v>
                </c:pt>
                <c:pt idx="8">
                  <c:v>1645.8</c:v>
                </c:pt>
                <c:pt idx="9">
                  <c:v>1645.8</c:v>
                </c:pt>
                <c:pt idx="10">
                  <c:v>1645.8</c:v>
                </c:pt>
                <c:pt idx="11">
                  <c:v>1645.8</c:v>
                </c:pt>
                <c:pt idx="12">
                  <c:v>1645.8</c:v>
                </c:pt>
                <c:pt idx="13">
                  <c:v>1645.8</c:v>
                </c:pt>
                <c:pt idx="14">
                  <c:v>1645.8</c:v>
                </c:pt>
                <c:pt idx="15">
                  <c:v>1645.8</c:v>
                </c:pt>
                <c:pt idx="16">
                  <c:v>1645.8</c:v>
                </c:pt>
                <c:pt idx="17">
                  <c:v>1645.8</c:v>
                </c:pt>
                <c:pt idx="18">
                  <c:v>1645.8</c:v>
                </c:pt>
                <c:pt idx="19">
                  <c:v>1645.8</c:v>
                </c:pt>
                <c:pt idx="20">
                  <c:v>1645.8</c:v>
                </c:pt>
                <c:pt idx="21">
                  <c:v>1645.8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690</c:v>
                </c:pt>
                <c:pt idx="1">
                  <c:v>980</c:v>
                </c:pt>
                <c:pt idx="2">
                  <c:v>950</c:v>
                </c:pt>
                <c:pt idx="3">
                  <c:v>1500</c:v>
                </c:pt>
                <c:pt idx="4">
                  <c:v>3300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  <c:pt idx="8">
                  <c:v>1200</c:v>
                </c:pt>
                <c:pt idx="9">
                  <c:v>1350</c:v>
                </c:pt>
                <c:pt idx="10">
                  <c:v>3100</c:v>
                </c:pt>
                <c:pt idx="11">
                  <c:v>1800</c:v>
                </c:pt>
                <c:pt idx="12">
                  <c:v>1700</c:v>
                </c:pt>
                <c:pt idx="13">
                  <c:v>1450</c:v>
                </c:pt>
                <c:pt idx="14">
                  <c:v>2600</c:v>
                </c:pt>
                <c:pt idx="15">
                  <c:v>3300</c:v>
                </c:pt>
                <c:pt idx="16">
                  <c:v>1200</c:v>
                </c:pt>
                <c:pt idx="17">
                  <c:v>1300</c:v>
                </c:pt>
                <c:pt idx="18">
                  <c:v>1100</c:v>
                </c:pt>
                <c:pt idx="19">
                  <c:v>1200</c:v>
                </c:pt>
                <c:pt idx="20">
                  <c:v>2800</c:v>
                </c:pt>
                <c:pt idx="21">
                  <c:v>4258.9</c:v>
                </c:pt>
              </c:numCache>
            </c:numRef>
          </c:val>
          <c:smooth val="1"/>
        </c:ser>
        <c:marker val="1"/>
        <c:axId val="28342059"/>
        <c:axId val="324240"/>
      </c:lineChart>
      <c:catAx>
        <c:axId val="283420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240"/>
        <c:crosses val="autoZero"/>
        <c:auto val="0"/>
        <c:lblOffset val="100"/>
        <c:tickLblSkip val="1"/>
        <c:noMultiLvlLbl val="0"/>
      </c:catAx>
      <c:valAx>
        <c:axId val="32424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3420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343 896,4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-14 595,6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-19 666,6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287459.5</v>
          </cell>
          <cell r="F10">
            <v>273482.7</v>
          </cell>
        </row>
        <row r="19">
          <cell r="E19">
            <v>1056.6</v>
          </cell>
          <cell r="F19">
            <v>-415.95</v>
          </cell>
        </row>
        <row r="33">
          <cell r="E33">
            <v>57702.1</v>
          </cell>
          <cell r="F33">
            <v>56330.8</v>
          </cell>
        </row>
        <row r="56">
          <cell r="E56">
            <v>5113.5</v>
          </cell>
          <cell r="F56">
            <v>4832.6</v>
          </cell>
        </row>
        <row r="95">
          <cell r="E95">
            <v>5256.5</v>
          </cell>
          <cell r="F95">
            <v>5365.42</v>
          </cell>
        </row>
        <row r="96">
          <cell r="E96">
            <v>794.5</v>
          </cell>
          <cell r="F96">
            <v>759.2</v>
          </cell>
        </row>
        <row r="107">
          <cell r="E107">
            <v>363562.99999999994</v>
          </cell>
          <cell r="F107">
            <v>343896.39999999997</v>
          </cell>
        </row>
        <row r="119">
          <cell r="E119">
            <v>187.5</v>
          </cell>
          <cell r="F119">
            <v>295.5</v>
          </cell>
        </row>
        <row r="120">
          <cell r="E120">
            <v>52512.6</v>
          </cell>
          <cell r="F120">
            <v>58971.8</v>
          </cell>
        </row>
        <row r="121">
          <cell r="E121">
            <v>1723</v>
          </cell>
          <cell r="F121">
            <v>1754.73</v>
          </cell>
        </row>
        <row r="122">
          <cell r="E122">
            <v>12927.429999999998</v>
          </cell>
          <cell r="F122">
            <v>2358.2</v>
          </cell>
        </row>
        <row r="123">
          <cell r="E123">
            <v>1431.22</v>
          </cell>
          <cell r="F123">
            <v>941.06</v>
          </cell>
        </row>
        <row r="140">
          <cell r="I140">
            <v>9020.59653</v>
          </cell>
        </row>
        <row r="142">
          <cell r="I142">
            <v>0</v>
          </cell>
        </row>
        <row r="143">
          <cell r="D143">
            <v>122059.4162</v>
          </cell>
          <cell r="I143">
            <v>113038.81967</v>
          </cell>
        </row>
      </sheetData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5" sqref="E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107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108</v>
      </c>
      <c r="P28" s="143"/>
    </row>
    <row r="29" spans="1:16" ht="45">
      <c r="A29" s="135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вересень!O38</f>
        <v>0</v>
      </c>
      <c r="B30" s="73">
        <f>'[1]вересень'!$E$119</f>
        <v>187.5</v>
      </c>
      <c r="C30" s="73">
        <f>'[1]вересень'!$F$119</f>
        <v>295.5</v>
      </c>
      <c r="D30" s="74">
        <f>'[1]вересень'!$E$122</f>
        <v>12927.429999999998</v>
      </c>
      <c r="E30" s="74">
        <f>'[1]вересень'!$F$122</f>
        <v>2358.2</v>
      </c>
      <c r="F30" s="75">
        <f>'[1]вересень'!$E$121</f>
        <v>1723</v>
      </c>
      <c r="G30" s="76">
        <f>'[1]вересень'!$F$121</f>
        <v>1754.73</v>
      </c>
      <c r="H30" s="76">
        <f>'[1]вересень'!$E$120</f>
        <v>52512.6</v>
      </c>
      <c r="I30" s="76">
        <f>'[1]вересень'!$F$120</f>
        <v>58971.8</v>
      </c>
      <c r="J30" s="76">
        <f>'[1]вересень'!$E$123</f>
        <v>1431.22</v>
      </c>
      <c r="K30" s="96">
        <f>'[1]вересень'!$F$123</f>
        <v>941.06</v>
      </c>
      <c r="L30" s="97">
        <f>H30+F30+D30+J30+B30</f>
        <v>68781.75</v>
      </c>
      <c r="M30" s="77">
        <f>I30+G30+E30+K30+C30</f>
        <v>64321.29</v>
      </c>
      <c r="N30" s="78">
        <f>M30-L30</f>
        <v>-4460.459999999999</v>
      </c>
      <c r="O30" s="144">
        <f>вересень!O31</f>
        <v>122059.4162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вересень!Q33</f>
        <v>113038.81967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вересень!Q34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вересень!Q36</f>
        <v>0</v>
      </c>
    </row>
    <row r="35" spans="15:16" ht="12.75">
      <c r="O35" s="26" t="s">
        <v>48</v>
      </c>
      <c r="P35" s="84">
        <f>вересень!Q35</f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'[1]вересень'!$E$10</f>
        <v>287459.5</v>
      </c>
      <c r="C47" s="40">
        <f>'[1]вересень'!$F$10</f>
        <v>273482.7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'[1]вересень'!$E$33</f>
        <v>57702.1</v>
      </c>
      <c r="C48" s="18">
        <f>'[1]вересень'!$F$33</f>
        <v>56330.8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'[1]вересень'!$E$19</f>
        <v>1056.6</v>
      </c>
      <c r="C49" s="17">
        <f>'[1]вересень'!$F$19</f>
        <v>-415.95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'[1]вересень'!$E$96</f>
        <v>794.5</v>
      </c>
      <c r="C50" s="6">
        <f>'[1]вересень'!$F$96</f>
        <v>759.2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'[1]вересень'!$E$56</f>
        <v>5113.5</v>
      </c>
      <c r="C51" s="17">
        <f>'[1]вересень'!$F$56</f>
        <v>4832.6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'[1]вересень'!$E$95</f>
        <v>5256.5</v>
      </c>
      <c r="C52" s="17">
        <f>'[1]вересень'!$F$95</f>
        <v>5365.42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2116.5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3780.2999999999447</v>
      </c>
      <c r="C54" s="17">
        <f>C55-C47-C48-C49-C50-C51-C52-C53</f>
        <v>1425.12999999995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'[1]вересень'!$E$107</f>
        <v>363562.99999999994</v>
      </c>
      <c r="C55" s="12">
        <f>'[1]вересень'!$F$107</f>
        <v>343896.39999999997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106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41883</v>
      </c>
      <c r="O29" s="106">
        <f>'[1]серпень'!$D$143</f>
        <v>127799.14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41883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tabSelected="1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3" sqref="N4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103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104</v>
      </c>
      <c r="O1" s="111"/>
      <c r="P1" s="111"/>
      <c r="Q1" s="111"/>
      <c r="R1" s="111"/>
      <c r="S1" s="112"/>
    </row>
    <row r="2" spans="1:19" ht="16.5" thickBot="1">
      <c r="A2" s="113" t="s">
        <v>109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110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AVERAGE(J4:J19)</f>
        <v>1645.8274999999999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1645.8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1645.8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1645.8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1645.8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1645.8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1645.8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1645.8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1645.8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1645.8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1645.8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1645.8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1645.8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1645.8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v>3.2</v>
      </c>
      <c r="I18" s="82">
        <f t="shared" si="0"/>
        <v>0.6000000000000361</v>
      </c>
      <c r="J18" s="42">
        <v>2235</v>
      </c>
      <c r="K18" s="42">
        <v>2600</v>
      </c>
      <c r="L18" s="4">
        <f t="shared" si="1"/>
        <v>0.8596153846153847</v>
      </c>
      <c r="M18" s="2">
        <v>1645.8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1645.8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1645.8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41906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1645.8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41907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1100</v>
      </c>
      <c r="L22" s="4">
        <f t="shared" si="1"/>
        <v>0</v>
      </c>
      <c r="M22" s="2">
        <v>1645.8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41908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1200</v>
      </c>
      <c r="L23" s="4">
        <f t="shared" si="1"/>
        <v>0</v>
      </c>
      <c r="M23" s="2">
        <v>1645.8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1645.8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1645.8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23204.329999999998</v>
      </c>
      <c r="C26" s="43">
        <f t="shared" si="3"/>
        <v>2037.96</v>
      </c>
      <c r="D26" s="43">
        <f t="shared" si="3"/>
        <v>-488.7</v>
      </c>
      <c r="E26" s="14">
        <f t="shared" si="3"/>
        <v>73.5</v>
      </c>
      <c r="F26" s="14">
        <f t="shared" si="3"/>
        <v>545.29</v>
      </c>
      <c r="G26" s="14">
        <f t="shared" si="3"/>
        <v>629.7</v>
      </c>
      <c r="H26" s="14">
        <f t="shared" si="3"/>
        <v>185.40000000000003</v>
      </c>
      <c r="I26" s="43">
        <f t="shared" si="3"/>
        <v>145.75999999999888</v>
      </c>
      <c r="J26" s="43">
        <f t="shared" si="3"/>
        <v>26333.239999999998</v>
      </c>
      <c r="K26" s="43">
        <f t="shared" si="3"/>
        <v>39078.9</v>
      </c>
      <c r="L26" s="15">
        <f t="shared" si="1"/>
        <v>0.6738480356407165</v>
      </c>
      <c r="M26" s="2"/>
      <c r="N26" s="93">
        <f>SUM(N4:N25)</f>
        <v>66.5</v>
      </c>
      <c r="O26" s="93">
        <f>SUM(O4:O25)</f>
        <v>0</v>
      </c>
      <c r="P26" s="93">
        <f>SUM(P4:P25)</f>
        <v>2857.24</v>
      </c>
      <c r="Q26" s="93">
        <f>SUM(Q4:Q25)</f>
        <v>76.43999999999998</v>
      </c>
      <c r="R26" s="93">
        <f>SUM(R4:R25)</f>
        <v>6.7</v>
      </c>
      <c r="S26" s="93">
        <f>N26+O26+Q26+P26+R26</f>
        <v>3006.8799999999997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1" t="s">
        <v>41</v>
      </c>
      <c r="O29" s="121"/>
      <c r="P29" s="121"/>
      <c r="Q29" s="12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2" t="s">
        <v>34</v>
      </c>
      <c r="O30" s="122"/>
      <c r="P30" s="122"/>
      <c r="Q30" s="12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9">
        <v>41905</v>
      </c>
      <c r="O31" s="106">
        <f>'[1]вересень'!$D$143</f>
        <v>122059.4162</v>
      </c>
      <c r="P31" s="106"/>
      <c r="Q31" s="10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0"/>
      <c r="O32" s="106"/>
      <c r="P32" s="106"/>
      <c r="Q32" s="10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113038.81967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3" t="s">
        <v>56</v>
      </c>
      <c r="P34" s="124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5" t="s">
        <v>57</v>
      </c>
      <c r="P35" s="125"/>
      <c r="Q35" s="83">
        <f>'[1]вересень'!$I$140</f>
        <v>9020.59653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6" t="s">
        <v>60</v>
      </c>
      <c r="P36" s="127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1" t="s">
        <v>35</v>
      </c>
      <c r="O39" s="121"/>
      <c r="P39" s="121"/>
      <c r="Q39" s="12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36</v>
      </c>
      <c r="O40" s="129"/>
      <c r="P40" s="129"/>
      <c r="Q40" s="129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9">
        <v>41905</v>
      </c>
      <c r="O41" s="128">
        <v>0</v>
      </c>
      <c r="P41" s="128"/>
      <c r="Q41" s="128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0"/>
      <c r="O42" s="128"/>
      <c r="P42" s="128"/>
      <c r="Q42" s="128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2014-07-24T08:35:22Z</cp:lastPrinted>
  <dcterms:created xsi:type="dcterms:W3CDTF">2006-11-30T08:16:02Z</dcterms:created>
  <dcterms:modified xsi:type="dcterms:W3CDTF">2014-09-23T07:02:03Z</dcterms:modified>
  <cp:category/>
  <cp:version/>
  <cp:contentType/>
  <cp:contentStatus/>
</cp:coreProperties>
</file>